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64E0374A-44D1-4420-B563-0F7DCA519D0F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42" i="1"/>
  <c r="H43" i="1"/>
  <c r="H44" i="1"/>
  <c r="H45" i="1"/>
  <c r="H46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H84" i="1" s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H47" i="1" s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10" i="1" l="1"/>
  <c r="D160" i="1" s="1"/>
  <c r="F10" i="1"/>
  <c r="F160" i="1" s="1"/>
  <c r="C10" i="1"/>
  <c r="C160" i="1" s="1"/>
  <c r="G10" i="1"/>
  <c r="G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<sst xmlns="http://schemas.openxmlformats.org/spreadsheetml/2006/main" count="163" uniqueCount="90">
  <si>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</si>
  <si>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</si>
  <si>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</si>
  <si>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</si>
  <si>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</si>
  <si>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</si>
  <si>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</si>
  <si>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</si>
  <si>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</si>
  <si>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</si>
  <si>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</si>
  <si>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</si>
  <si>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</si>
  <si>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</si>
  <si>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</si>
  <si>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</si>
  <si>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</si>
  <si>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</si>
  <si>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</si>
  <si>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</si>
  <si>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</si>
  <si>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</si>
  <si>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</si>
  <si>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</si>
  <si>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</si>
  <si>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</si>
  <si>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</si>
  <si>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</si>
  <si>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</si>
  <si>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</si>
  <si>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</si>
  <si>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</si>
  <si>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</si>
  <si>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</si>
  <si>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</si>
  <si>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</si>
  <si>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</si>
  <si>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</si>
  <si>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</si>
  <si>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</si>
  <si>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</si>
  <si>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</si>
  <si>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</si>
  <si>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</si>
  <si>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</si>
  <si>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</si>
  <si>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</si>
  <si>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</si>
  <si>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</si>
  <si>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</si>
  <si>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</si>
  <si>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</si>
  <si>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</si>
  <si>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</si>
  <si>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</si>
  <si>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</si>
  <si>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</si>
  <si>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</si>
  <si>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</si>
  <si>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</si>
  <si>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</si>
  <si>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</si>
  <si>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</si>
  <si>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</si>
  <si>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</si>
  <si>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</si>
  <si>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</si>
  <si>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</si>
  <si>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</si>
  <si>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</si>
  <si>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</si>
  <si>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</si>
  <si>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</si>
  <si>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</si>
  <si>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</si>
  <si>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</si>
  <si>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</si>
  <si>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</si>
  <si>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</si>
  <si>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</si>
  <si>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</si>
  <si>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</si>
  <si>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</si>
  <si>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</si>
  <si>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</si>
  <si>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</si>
  <si>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</si>
  <si>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</si>
  <si>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FISCALÍA ANTICORRUPCIÓN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</si>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</sst>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9" zoomScale="110" zoomScaleNormal="110" workbookViewId="0">
      <selection activeCell="F51" sqref="F51:G59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87779646</v>
      </c>
      <c r="D10" s="8">
        <f>SUM(D12,D20,D30,D40,D50,D60,D64,D73,D77)</f>
        <v>0</v>
      </c>
      <c r="E10" s="24">
        <f t="shared" ref="E10:H10" si="0">SUM(E12,E20,E30,E40,E50,E60,E64,E73,E77)</f>
        <v>87779646</v>
      </c>
      <c r="F10" s="8">
        <f t="shared" si="0"/>
        <v>87779646</v>
      </c>
      <c r="G10" s="8">
        <f t="shared" si="0"/>
        <v>87779646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50466864</v>
      </c>
      <c r="D12" s="7">
        <f>SUM(D13:D19)</f>
        <v>0</v>
      </c>
      <c r="E12" s="25">
        <f t="shared" ref="E12:H12" si="1">SUM(E13:E19)</f>
        <v>50466864</v>
      </c>
      <c r="F12" s="7">
        <f t="shared" si="1"/>
        <v>50466864</v>
      </c>
      <c r="G12" s="7">
        <f t="shared" si="1"/>
        <v>50466864</v>
      </c>
      <c r="H12" s="25">
        <f t="shared" si="1"/>
        <v>0</v>
      </c>
    </row>
    <row r="13" spans="2:9" ht="24" x14ac:dyDescent="0.2">
      <c r="B13" s="10" t="s">
        <v>14</v>
      </c>
      <c r="C13" s="22">
        <v>15744576</v>
      </c>
      <c r="D13" s="22">
        <v>3396980</v>
      </c>
      <c r="E13" s="26">
        <f>SUM(C13:D13)</f>
        <v>19141556</v>
      </c>
      <c r="F13" s="23">
        <v>19141556</v>
      </c>
      <c r="G13" s="23">
        <v>19141556</v>
      </c>
      <c r="H13" s="30">
        <f>SUM(E13-F13)</f>
        <v>0</v>
      </c>
    </row>
    <row r="14" spans="2:9" ht="22.9" customHeight="1" x14ac:dyDescent="0.2">
      <c r="B14" s="10" t="s">
        <v>15</v>
      </c>
      <c r="C14" s="22"/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17697454</v>
      </c>
      <c r="D15" s="22">
        <v>7635381</v>
      </c>
      <c r="E15" s="26">
        <f t="shared" si="2"/>
        <v>25332835</v>
      </c>
      <c r="F15" s="23">
        <v>25332835</v>
      </c>
      <c r="G15" s="23">
        <v>25332835</v>
      </c>
      <c r="H15" s="30">
        <f t="shared" si="3"/>
        <v>0</v>
      </c>
    </row>
    <row r="16" spans="2:9" x14ac:dyDescent="0.2">
      <c r="B16" s="10" t="s">
        <v>17</v>
      </c>
      <c r="C16" s="22">
        <v>2465227</v>
      </c>
      <c r="D16" s="22">
        <v>2523654</v>
      </c>
      <c r="E16" s="26">
        <f t="shared" si="2"/>
        <v>4988881</v>
      </c>
      <c r="F16" s="23">
        <v>4988881</v>
      </c>
      <c r="G16" s="23">
        <v>4988881</v>
      </c>
      <c r="H16" s="30">
        <f t="shared" si="3"/>
        <v>0</v>
      </c>
    </row>
    <row r="17" spans="2:8" x14ac:dyDescent="0.2">
      <c r="B17" s="10" t="s">
        <v>18</v>
      </c>
      <c r="C17" s="22">
        <v>608574</v>
      </c>
      <c r="D17" s="22">
        <v>293490</v>
      </c>
      <c r="E17" s="26">
        <f t="shared" si="2"/>
        <v>902064</v>
      </c>
      <c r="F17" s="23">
        <v>902064</v>
      </c>
      <c r="G17" s="23">
        <v>902064</v>
      </c>
      <c r="H17" s="30">
        <f t="shared" si="3"/>
        <v>0</v>
      </c>
    </row>
    <row r="18" spans="2:8" x14ac:dyDescent="0.2">
      <c r="B18" s="10" t="s">
        <v>19</v>
      </c>
      <c r="C18" s="22">
        <v>13847333</v>
      </c>
      <c r="D18" s="22">
        <v>-13847333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103700</v>
      </c>
      <c r="D19" s="22">
        <v>-2172</v>
      </c>
      <c r="E19" s="26">
        <f t="shared" si="2"/>
        <v>101528</v>
      </c>
      <c r="F19" s="23">
        <v>101528</v>
      </c>
      <c r="G19" s="23">
        <v>101528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3055000</v>
      </c>
      <c r="D20" s="7">
        <f t="shared" ref="D20:H20" si="4">SUM(D21:D29)</f>
        <v>734873</v>
      </c>
      <c r="E20" s="25">
        <f t="shared" si="4"/>
        <v>3789873</v>
      </c>
      <c r="F20" s="7">
        <f t="shared" si="4"/>
        <v>3789873</v>
      </c>
      <c r="G20" s="7">
        <f t="shared" si="4"/>
        <v>3789873</v>
      </c>
      <c r="H20" s="25">
        <f t="shared" si="4"/>
        <v>0</v>
      </c>
    </row>
    <row r="21" spans="2:8" ht="24" x14ac:dyDescent="0.2">
      <c r="B21" s="10" t="s">
        <v>22</v>
      </c>
      <c r="C21" s="22">
        <v>980000</v>
      </c>
      <c r="D21" s="22">
        <v>-73074</v>
      </c>
      <c r="E21" s="26">
        <f t="shared" si="2"/>
        <v>906926</v>
      </c>
      <c r="F21" s="23">
        <v>906926</v>
      </c>
      <c r="G21" s="23">
        <v>906926</v>
      </c>
      <c r="H21" s="30">
        <f t="shared" si="3"/>
        <v>0</v>
      </c>
    </row>
    <row r="22" spans="2:8" x14ac:dyDescent="0.2">
      <c r="B22" s="10" t="s">
        <v>23</v>
      </c>
      <c r="C22" s="22">
        <v>214000</v>
      </c>
      <c r="D22" s="22">
        <v>356889</v>
      </c>
      <c r="E22" s="26">
        <f t="shared" si="2"/>
        <v>570889</v>
      </c>
      <c r="F22" s="23">
        <v>570889</v>
      </c>
      <c r="G22" s="23">
        <v>570889</v>
      </c>
      <c r="H22" s="30">
        <f t="shared" si="3"/>
        <v>0</v>
      </c>
    </row>
    <row r="23" spans="2:8" ht="24" x14ac:dyDescent="0.2">
      <c r="B23" s="10" t="s">
        <v>24</v>
      </c>
      <c r="C23" s="22"/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30000</v>
      </c>
      <c r="D24" s="22">
        <v>52517</v>
      </c>
      <c r="E24" s="26">
        <f t="shared" si="2"/>
        <v>82517</v>
      </c>
      <c r="F24" s="23">
        <v>82517</v>
      </c>
      <c r="G24" s="23">
        <v>82517</v>
      </c>
      <c r="H24" s="30">
        <f t="shared" si="3"/>
        <v>0</v>
      </c>
    </row>
    <row r="25" spans="2:8" ht="23.45" customHeight="1" x14ac:dyDescent="0.2">
      <c r="B25" s="10" t="s">
        <v>26</v>
      </c>
      <c r="C25" s="22"/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1350000</v>
      </c>
      <c r="D26" s="22">
        <v>245195</v>
      </c>
      <c r="E26" s="26">
        <f t="shared" si="2"/>
        <v>1595195</v>
      </c>
      <c r="F26" s="23">
        <v>1595195</v>
      </c>
      <c r="G26" s="23">
        <v>1595195</v>
      </c>
      <c r="H26" s="30">
        <f t="shared" si="3"/>
        <v>0</v>
      </c>
    </row>
    <row r="27" spans="2:8" ht="24" x14ac:dyDescent="0.2">
      <c r="B27" s="10" t="s">
        <v>28</v>
      </c>
      <c r="C27" s="22">
        <v>197000</v>
      </c>
      <c r="D27" s="22">
        <v>-157316</v>
      </c>
      <c r="E27" s="26">
        <f t="shared" si="2"/>
        <v>39684</v>
      </c>
      <c r="F27" s="23">
        <v>39684</v>
      </c>
      <c r="G27" s="23">
        <v>39684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114000</v>
      </c>
      <c r="D28" s="22">
        <v>-110164</v>
      </c>
      <c r="E28" s="26">
        <f t="shared" si="2"/>
        <v>3836</v>
      </c>
      <c r="F28" s="23">
        <v>3836</v>
      </c>
      <c r="G28" s="23">
        <v>3836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170000</v>
      </c>
      <c r="D29" s="22">
        <v>420826</v>
      </c>
      <c r="E29" s="26">
        <f t="shared" si="2"/>
        <v>590826</v>
      </c>
      <c r="F29" s="23">
        <v>590826</v>
      </c>
      <c r="G29" s="23">
        <v>590826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21245000</v>
      </c>
      <c r="D30" s="7">
        <f t="shared" ref="D30:H30" si="5">SUM(D31:D39)</f>
        <v>-8186495</v>
      </c>
      <c r="E30" s="25">
        <f t="shared" si="5"/>
        <v>13058505</v>
      </c>
      <c r="F30" s="7">
        <f t="shared" si="5"/>
        <v>13058505</v>
      </c>
      <c r="G30" s="7">
        <f t="shared" si="5"/>
        <v>13058505</v>
      </c>
      <c r="H30" s="25">
        <f t="shared" si="5"/>
        <v>0</v>
      </c>
    </row>
    <row r="31" spans="2:8" x14ac:dyDescent="0.2">
      <c r="B31" s="10" t="s">
        <v>32</v>
      </c>
      <c r="C31" s="22">
        <v>314000</v>
      </c>
      <c r="D31" s="22">
        <v>-7243</v>
      </c>
      <c r="E31" s="26">
        <f t="shared" si="2"/>
        <v>306757</v>
      </c>
      <c r="F31" s="23">
        <v>306757</v>
      </c>
      <c r="G31" s="23">
        <v>306757</v>
      </c>
      <c r="H31" s="30">
        <f t="shared" si="3"/>
        <v>0</v>
      </c>
    </row>
    <row r="32" spans="2:8" x14ac:dyDescent="0.2">
      <c r="B32" s="10" t="s">
        <v>33</v>
      </c>
      <c r="C32" s="22">
        <v>2741000</v>
      </c>
      <c r="D32" s="22">
        <v>-1231032</v>
      </c>
      <c r="E32" s="26">
        <f t="shared" si="2"/>
        <v>1509968</v>
      </c>
      <c r="F32" s="23">
        <v>1509968</v>
      </c>
      <c r="G32" s="23">
        <v>1509968</v>
      </c>
      <c r="H32" s="30">
        <f t="shared" si="3"/>
        <v>0</v>
      </c>
    </row>
    <row r="33" spans="2:8" ht="24" x14ac:dyDescent="0.2">
      <c r="B33" s="10" t="s">
        <v>34</v>
      </c>
      <c r="C33" s="22">
        <v>2135000</v>
      </c>
      <c r="D33" s="22">
        <v>1428890</v>
      </c>
      <c r="E33" s="26">
        <f t="shared" si="2"/>
        <v>3563890</v>
      </c>
      <c r="F33" s="23">
        <v>3563890</v>
      </c>
      <c r="G33" s="23">
        <v>3563890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180000</v>
      </c>
      <c r="D34" s="22">
        <v>399720</v>
      </c>
      <c r="E34" s="26">
        <f t="shared" si="2"/>
        <v>579720</v>
      </c>
      <c r="F34" s="23">
        <v>579720</v>
      </c>
      <c r="G34" s="23">
        <v>579720</v>
      </c>
      <c r="H34" s="30">
        <f t="shared" si="3"/>
        <v>0</v>
      </c>
    </row>
    <row r="35" spans="2:8" ht="24" x14ac:dyDescent="0.2">
      <c r="B35" s="10" t="s">
        <v>36</v>
      </c>
      <c r="C35" s="22">
        <v>860000</v>
      </c>
      <c r="D35" s="22">
        <v>409901</v>
      </c>
      <c r="E35" s="26">
        <f t="shared" si="2"/>
        <v>1269901</v>
      </c>
      <c r="F35" s="23">
        <v>1269901</v>
      </c>
      <c r="G35" s="23">
        <v>1269901</v>
      </c>
      <c r="H35" s="30">
        <f t="shared" si="3"/>
        <v>0</v>
      </c>
    </row>
    <row r="36" spans="2:8" ht="24" x14ac:dyDescent="0.2">
      <c r="B36" s="10" t="s">
        <v>37</v>
      </c>
      <c r="C36" s="22">
        <v>100000</v>
      </c>
      <c r="D36" s="22">
        <v>809544</v>
      </c>
      <c r="E36" s="26">
        <f t="shared" si="2"/>
        <v>909544</v>
      </c>
      <c r="F36" s="23">
        <v>909544</v>
      </c>
      <c r="G36" s="23">
        <v>909544</v>
      </c>
      <c r="H36" s="30">
        <f t="shared" si="3"/>
        <v>0</v>
      </c>
    </row>
    <row r="37" spans="2:8" x14ac:dyDescent="0.2">
      <c r="B37" s="10" t="s">
        <v>38</v>
      </c>
      <c r="C37" s="22">
        <v>600000</v>
      </c>
      <c r="D37" s="22">
        <v>1257820</v>
      </c>
      <c r="E37" s="26">
        <f t="shared" si="2"/>
        <v>1857820</v>
      </c>
      <c r="F37" s="23">
        <v>1857820</v>
      </c>
      <c r="G37" s="23">
        <v>1857820</v>
      </c>
      <c r="H37" s="30">
        <f t="shared" si="3"/>
        <v>0</v>
      </c>
    </row>
    <row r="38" spans="2:8" x14ac:dyDescent="0.2">
      <c r="B38" s="10" t="s">
        <v>39</v>
      </c>
      <c r="C38" s="22">
        <v>140000</v>
      </c>
      <c r="D38" s="22">
        <v>426444</v>
      </c>
      <c r="E38" s="26">
        <f t="shared" si="2"/>
        <v>566444</v>
      </c>
      <c r="F38" s="23">
        <v>566444</v>
      </c>
      <c r="G38" s="23">
        <v>566444</v>
      </c>
      <c r="H38" s="30">
        <f t="shared" si="3"/>
        <v>0</v>
      </c>
    </row>
    <row r="39" spans="2:8" x14ac:dyDescent="0.2">
      <c r="B39" s="10" t="s">
        <v>40</v>
      </c>
      <c r="C39" s="22">
        <v>14175000</v>
      </c>
      <c r="D39" s="22">
        <v>-11680539</v>
      </c>
      <c r="E39" s="26">
        <f t="shared" si="2"/>
        <v>2494461</v>
      </c>
      <c r="F39" s="23">
        <v>2494461</v>
      </c>
      <c r="G39" s="23">
        <v>2494461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1462782</v>
      </c>
      <c r="D40" s="7">
        <f t="shared" ref="D40:H40" si="6">SUM(D41:D49)</f>
        <v>801290</v>
      </c>
      <c r="E40" s="25">
        <f t="shared" si="6"/>
        <v>2264072</v>
      </c>
      <c r="F40" s="7">
        <f t="shared" si="6"/>
        <v>2264072</v>
      </c>
      <c r="G40" s="7">
        <f t="shared" si="6"/>
        <v>2264072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1462782</v>
      </c>
      <c r="D47" s="22">
        <v>801290</v>
      </c>
      <c r="E47" s="26">
        <f t="shared" si="2"/>
        <v>2264072</v>
      </c>
      <c r="F47" s="23">
        <v>2264072</v>
      </c>
      <c r="G47" s="23">
        <v>2264072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11550000</v>
      </c>
      <c r="D50" s="7">
        <f t="shared" ref="D50:H50" si="7">SUM(D51:D59)</f>
        <v>2359161</v>
      </c>
      <c r="E50" s="25">
        <f t="shared" si="7"/>
        <v>13909161</v>
      </c>
      <c r="F50" s="7">
        <f t="shared" si="7"/>
        <v>13909161</v>
      </c>
      <c r="G50" s="7">
        <f t="shared" si="7"/>
        <v>13909161</v>
      </c>
      <c r="H50" s="25">
        <f t="shared" si="7"/>
        <v>0</v>
      </c>
    </row>
    <row r="51" spans="2:8" x14ac:dyDescent="0.2">
      <c r="B51" s="10" t="s">
        <v>52</v>
      </c>
      <c r="C51" s="22">
        <v>1500000</v>
      </c>
      <c r="D51" s="22">
        <v>-243781</v>
      </c>
      <c r="E51" s="26">
        <f t="shared" si="2"/>
        <v>1256219</v>
      </c>
      <c r="F51" s="23">
        <v>1256219</v>
      </c>
      <c r="G51" s="23">
        <v>1256219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10000000</v>
      </c>
      <c r="D54" s="22">
        <v>2621204</v>
      </c>
      <c r="E54" s="26">
        <f t="shared" si="2"/>
        <v>12621204</v>
      </c>
      <c r="F54" s="23">
        <v>12621204</v>
      </c>
      <c r="G54" s="23">
        <v>12621204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50000</v>
      </c>
      <c r="D59" s="22">
        <v>-18262</v>
      </c>
      <c r="E59" s="26">
        <f t="shared" si="2"/>
        <v>31738</v>
      </c>
      <c r="F59" s="23">
        <v>31738</v>
      </c>
      <c r="G59" s="23">
        <v>31738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4291171</v>
      </c>
      <c r="E77" s="25">
        <f t="shared" si="11"/>
        <v>4291171</v>
      </c>
      <c r="F77" s="7">
        <f t="shared" si="11"/>
        <v>4291171</v>
      </c>
      <c r="G77" s="7">
        <f t="shared" si="11"/>
        <v>4291171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4291171</v>
      </c>
      <c r="E84" s="26">
        <f t="shared" si="12"/>
        <v>4291171</v>
      </c>
      <c r="F84" s="23">
        <v>4291171</v>
      </c>
      <c r="G84" s="22">
        <v>4291171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87779646</v>
      </c>
      <c r="D160" s="21">
        <f t="shared" ref="D160:G160" si="28">SUM(D10,D85)</f>
        <v>0</v>
      </c>
      <c r="E160" s="28">
        <f>SUM(E10,E85)</f>
        <v>87779646</v>
      </c>
      <c r="F160" s="21">
        <f t="shared" si="28"/>
        <v>87779646</v>
      </c>
      <c r="G160" s="21">
        <f t="shared" si="28"/>
        <v>87779646</v>
      </c>
      <c r="H160" s="28">
        <f>SUM(H10,H85)</f>
        <v>0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7" fitToHeight="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2024-07-17T23:01:37Z</cp:lastPrinted>
  <dcterms:created xsi:type="dcterms:W3CDTF">2020-01-08T21:14:59Z</dcterms:created>
  <dcterms:modified xsi:type="dcterms:W3CDTF">2025-01-21T21:09:59Z</dcterms:modified>
</cp:coreProperties>
</file>